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05" windowWidth="18195" windowHeight="7740"/>
  </bookViews>
  <sheets>
    <sheet name="List1" sheetId="1" r:id="rId1"/>
    <sheet name="svátky" sheetId="2" r:id="rId2"/>
    <sheet name="Q" sheetId="3" state="hidden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C16" i="1"/>
  <c r="D16" i="1" s="1"/>
  <c r="G15" i="1"/>
  <c r="F15" i="1"/>
  <c r="C15" i="1"/>
  <c r="D15" i="1" s="1"/>
  <c r="G14" i="1"/>
  <c r="E14" i="1"/>
  <c r="C14" i="1"/>
  <c r="F14" i="1" s="1"/>
  <c r="G13" i="1"/>
  <c r="F13" i="1"/>
  <c r="E13" i="1"/>
  <c r="C13" i="1"/>
  <c r="D13" i="1" s="1"/>
  <c r="G12" i="1"/>
  <c r="F12" i="1"/>
  <c r="E12" i="1"/>
  <c r="C12" i="1"/>
  <c r="D12" i="1" s="1"/>
  <c r="D14" i="1" l="1"/>
  <c r="E15" i="1"/>
  <c r="C9" i="1"/>
  <c r="D9" i="1" s="1"/>
  <c r="E9" i="1"/>
  <c r="G9" i="1"/>
  <c r="C10" i="1"/>
  <c r="F10" i="1" s="1"/>
  <c r="C11" i="1"/>
  <c r="D11" i="1" s="1"/>
  <c r="E11" i="1"/>
  <c r="F11" i="1"/>
  <c r="G11" i="1"/>
  <c r="C17" i="1"/>
  <c r="G17" i="1" s="1"/>
  <c r="E17" i="1"/>
  <c r="F17" i="1"/>
  <c r="C18" i="1"/>
  <c r="D18" i="1" s="1"/>
  <c r="E18" i="1"/>
  <c r="F18" i="1"/>
  <c r="G18" i="1"/>
  <c r="C19" i="1"/>
  <c r="D19" i="1" s="1"/>
  <c r="E19" i="1"/>
  <c r="F19" i="1"/>
  <c r="G19" i="1"/>
  <c r="C20" i="1"/>
  <c r="D20" i="1" s="1"/>
  <c r="E20" i="1"/>
  <c r="F20" i="1"/>
  <c r="G20" i="1"/>
  <c r="C21" i="1"/>
  <c r="D21" i="1" s="1"/>
  <c r="E21" i="1"/>
  <c r="F21" i="1"/>
  <c r="G21" i="1"/>
  <c r="G8" i="1"/>
  <c r="F8" i="1"/>
  <c r="E8" i="1"/>
  <c r="C8" i="1"/>
  <c r="D8" i="1" s="1"/>
  <c r="G10" i="1" l="1"/>
  <c r="E10" i="1"/>
  <c r="F9" i="1"/>
  <c r="D17" i="1"/>
  <c r="D10" i="1"/>
  <c r="C3" i="3"/>
  <c r="C2" i="3"/>
  <c r="D22" i="1" l="1"/>
  <c r="D23" i="1" s="1"/>
  <c r="G22" i="1"/>
  <c r="F22" i="1"/>
  <c r="E22" i="1"/>
  <c r="C22" i="1"/>
  <c r="E23" i="1" l="1"/>
  <c r="F23" i="1" s="1"/>
  <c r="G23" i="1" s="1"/>
  <c r="F3" i="1" s="1"/>
</calcChain>
</file>

<file path=xl/sharedStrings.xml><?xml version="1.0" encoding="utf-8"?>
<sst xmlns="http://schemas.openxmlformats.org/spreadsheetml/2006/main" count="17" uniqueCount="17">
  <si>
    <t>dovolená od data</t>
  </si>
  <si>
    <t>do:</t>
  </si>
  <si>
    <t>počet pracovních dnů</t>
  </si>
  <si>
    <t>1. Čtvrtletí</t>
  </si>
  <si>
    <t>2. čtvrtletí</t>
  </si>
  <si>
    <t>3. čtvrtletí</t>
  </si>
  <si>
    <t>4.čtvrtletí</t>
  </si>
  <si>
    <t>čerpání do konce čtvrtletí</t>
  </si>
  <si>
    <t>součet</t>
  </si>
  <si>
    <t>Jméno a příjmení</t>
  </si>
  <si>
    <t>Zbývá naplánovat</t>
  </si>
  <si>
    <t>Zůstatek dovolené</t>
  </si>
  <si>
    <t>Podpis zaměstnance:</t>
  </si>
  <si>
    <t>…………………………………………………….</t>
  </si>
  <si>
    <t>Podpis vedoucího pracoviště: ………………………………………………..</t>
  </si>
  <si>
    <t>Rozvrh čerpání dovolené 2018</t>
  </si>
  <si>
    <t>Rozvrh čerpání dovolené do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</si>
</sst>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4" fontId="0" fillId="3" borderId="8" xfId="0" applyNumberFormat="1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3" borderId="2" xfId="0" applyFill="1" applyBorder="1" applyProtection="1">
      <protection locked="0"/>
    </xf>
    <xf numFmtId="0" fontId="2" fillId="0" borderId="0" xfId="0" applyFont="1"/>
    <xf numFmtId="0" fontId="0" fillId="0" borderId="2" xfId="0" applyBorder="1"/>
    <xf numFmtId="38" fontId="1" fillId="0" borderId="2" xfId="0" applyNumberFormat="1" applyFont="1" applyBorder="1"/>
    <xf numFmtId="0" fontId="0" fillId="3" borderId="8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A19" sqref="A19"/>
    </sheetView>
  </sheetViews>
  <sheetFormatPr defaultRowHeight="15" x14ac:dyDescent="0.25"/>
  <cols>
    <col min="1" max="1" width="23.5703125" bestFit="1" customWidth="1"/>
    <col min="2" max="2" width="10.140625" bestFit="1" customWidth="1"/>
    <col min="3" max="3" width="13" customWidth="1"/>
    <col min="4" max="4" width="10" customWidth="1"/>
    <col min="5" max="5" width="10.140625" customWidth="1"/>
    <col min="11" max="11" width="9.42578125" customWidth="1"/>
    <col min="17" max="17" width="6.28515625" bestFit="1" customWidth="1"/>
  </cols>
  <sheetData>
    <row r="1" spans="1:24" ht="23.25" x14ac:dyDescent="0.35">
      <c r="B1" s="22" t="s">
        <v>15</v>
      </c>
    </row>
    <row r="3" spans="1:24" x14ac:dyDescent="0.25">
      <c r="A3" t="s">
        <v>11</v>
      </c>
      <c r="B3" s="21"/>
      <c r="D3" s="23" t="s">
        <v>10</v>
      </c>
      <c r="E3" s="23"/>
      <c r="F3" s="24">
        <f>+B3-G23</f>
        <v>0</v>
      </c>
    </row>
    <row r="5" spans="1:24" x14ac:dyDescent="0.25">
      <c r="A5" s="4" t="s">
        <v>9</v>
      </c>
      <c r="B5" s="26"/>
      <c r="C5" s="26"/>
      <c r="D5" s="26"/>
      <c r="E5" s="26"/>
      <c r="F5" s="26"/>
      <c r="G5" s="26"/>
    </row>
    <row r="6" spans="1:24" ht="15.75" thickBot="1" x14ac:dyDescent="0.3">
      <c r="A6" s="27" t="s">
        <v>16</v>
      </c>
      <c r="B6" s="28"/>
      <c r="C6" s="28"/>
      <c r="D6" s="28"/>
      <c r="E6" s="28"/>
      <c r="F6" s="28"/>
      <c r="G6" s="29"/>
    </row>
    <row r="7" spans="1:24" ht="45" x14ac:dyDescent="0.25">
      <c r="A7" s="7" t="s">
        <v>0</v>
      </c>
      <c r="B7" s="8" t="s">
        <v>1</v>
      </c>
      <c r="C7" s="9" t="s">
        <v>2</v>
      </c>
      <c r="D7" s="8" t="s">
        <v>3</v>
      </c>
      <c r="E7" s="8" t="s">
        <v>4</v>
      </c>
      <c r="F7" s="8" t="s">
        <v>5</v>
      </c>
      <c r="G7" s="10" t="s">
        <v>6</v>
      </c>
    </row>
    <row r="8" spans="1:24" x14ac:dyDescent="0.25">
      <c r="A8" s="17"/>
      <c r="B8" s="18"/>
      <c r="C8" s="19">
        <f>NETWORKDAYS(A8,B8,svátky!$A$1:$A$15)</f>
        <v>0</v>
      </c>
      <c r="D8" s="19">
        <f>IF(AND(+A8&lt;=Q!$A$1,++B8&lt;=Q!$A$1),C8,IF(AND(+A8&lt;=Q!$A$1,+B8-Q!$A$1&gt;0),NETWORKDAYS(A8,Q!$A$1,svátky!$A$1:$A$15),0))</f>
        <v>0</v>
      </c>
      <c r="E8" s="19">
        <f>IF(AND(+A8-Q!$A$2&lt;=0,+B8-Q!$A$2&lt;=0,+A8-Q!$A$1&gt;0),C8,IF(AND(+A8-Q!$A$2&lt;=0,+B8-Q!$A$2&gt;0,+A8-Q!$A$1&gt;0),NETWORKDAYS(A8,Q!$A$2,svátky!$A$1:$A$15),IF(AND(+A8-Q!$A$2&lt;=0,+B8-Q!$A$2&gt;0,+A8-Q!$A$1&lt;0),NETWORKDAYS(Q!$A$1,Q!$A$2,svátky!$A$1:$A$15)-1,IF(AND(+A8-Q!$A$2&lt;=0,+B8-Q!$A$1&gt;0),NETWORKDAYS((Q!$A$1+1),B8,svátky!$A$1:$A$15),0))))</f>
        <v>0</v>
      </c>
      <c r="F8" s="19">
        <f>IF(AND(+A8&lt;=Q!$A$3,+B8&lt;=Q!$A$3,+A8&gt;Q!$A$2),C8,IF(AND(+A8&lt;=Q!$A$3,+B8&gt;Q!$A$3,+A8&gt;Q!$A$2),NETWORKDAYS(A8,Q!$A$3,svátky!$A$1:$A$15),IF(AND(+A8&lt;=Q!$A$3,+B8&gt;Q!$A$3,+A8&lt;Q!$A$2),NETWORKDAYS(Q!$A$2,Q!$A$3,svátky!$A$1:$A$15)-1,IF(AND(+A8-Q!$A$3&lt;=0,+B8-Q!$A$2&gt;0),NETWORKDAYS((Q!$A$2+1),B8,svátky!$A$1:$A$15),0))))</f>
        <v>0</v>
      </c>
      <c r="G8" s="20">
        <f>IF(AND(+A8&lt;=Q!$A$4,+B8&lt;=Q!$A$4,+A8&gt;Q!$A$3),C8,IF(AND(+A8&lt;=Q!$A$4,+B8&gt;Q!$A$4,+A8&gt;Q!$A$3),NETWORKDAYS(A8,Q!$A$4,svátky!$A$1:$A$15),IF(AND(+A8&lt;=Q!$A$4,+B8&gt;Q!$A$4,+A8&lt;Q!$A$3),NETWORKDAYS(Q!$A$3,Q!$A$4,svátky!$A$1:$A$15)-1,IF(AND(+A8-Q!$A$4&lt;=0,+B8-Q!$A$3&gt;0),NETWORKDAYS((Q!$A$3+1),B8,svátky!$A$1:$A$15),0))))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7"/>
      <c r="B9" s="18"/>
      <c r="C9" s="19">
        <f>NETWORKDAYS(A9,B9,svátky!$A$1:$A$15)</f>
        <v>0</v>
      </c>
      <c r="D9" s="19">
        <f>IF(AND(+A9&lt;=Q!$A$1,++B9&lt;=Q!$A$1),C9,IF(AND(+A9&lt;=Q!$A$1,+B9-Q!$A$1&gt;0),NETWORKDAYS(A9,Q!$A$1,svátky!$A$1:$A$15),0))</f>
        <v>0</v>
      </c>
      <c r="E9" s="19">
        <f>IF(AND(+A9-Q!$A$2&lt;=0,+B9-Q!$A$2&lt;=0,+A9-Q!$A$1&gt;0),C9,IF(AND(+A9-Q!$A$2&lt;=0,+B9-Q!$A$2&gt;0,+A9-Q!$A$1&gt;0),NETWORKDAYS(A9,Q!$A$2,svátky!$A$1:$A$15),IF(AND(+A9-Q!$A$2&lt;=0,+B9-Q!$A$2&gt;0,+A9-Q!$A$1&lt;0),NETWORKDAYS(Q!$A$1,Q!$A$2,svátky!$A$1:$A$15)-1,IF(AND(+A9-Q!$A$2&lt;=0,+B9-Q!$A$1&gt;0),NETWORKDAYS((Q!$A$1+1),B9,svátky!$A$1:$A$15),0))))</f>
        <v>0</v>
      </c>
      <c r="F9" s="19">
        <f>IF(AND(+A9&lt;=Q!$A$3,+B9&lt;=Q!$A$3,+A9&gt;Q!$A$2),C9,IF(AND(+A9&lt;=Q!$A$3,+B9&gt;Q!$A$3,+A9&gt;Q!$A$2),NETWORKDAYS(A9,Q!$A$3,svátky!$A$1:$A$15),IF(AND(+A9&lt;=Q!$A$3,+B9&gt;Q!$A$3,+A9&lt;Q!$A$2),NETWORKDAYS(Q!$A$2,Q!$A$3,svátky!$A$1:$A$15)-1,IF(AND(+A9-Q!$A$3&lt;=0,+B9-Q!$A$2&gt;0),NETWORKDAYS((Q!$A$2+1),B9,svátky!$A$1:$A$15),0))))</f>
        <v>0</v>
      </c>
      <c r="G9" s="20">
        <f>IF(AND(+A9&lt;=Q!$A$4,+B9&lt;=Q!$A$4,+A9&gt;Q!$A$3),C9,IF(AND(+A9&lt;=Q!$A$4,+B9&gt;Q!$A$4,+A9&gt;Q!$A$3),NETWORKDAYS(A9,Q!$A$4,svátky!$A$1:$A$15),IF(AND(+A9&lt;=Q!$A$4,+B9&gt;Q!$A$4,+A9&lt;Q!$A$3),NETWORKDAYS(Q!$A$3,Q!$A$4,svátky!$A$1:$A$15)-1,IF(AND(+A9-Q!$A$4&lt;=0,+B9-Q!$A$3&gt;0),NETWORKDAYS((Q!$A$3+1),B9,svátky!$A$1:$A$15),0))))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7"/>
      <c r="B10" s="18"/>
      <c r="C10" s="19">
        <f>NETWORKDAYS(A10,B10,svátky!$A$1:$A$15)</f>
        <v>0</v>
      </c>
      <c r="D10" s="19">
        <f>IF(AND(+A10&lt;=Q!$A$1,++B10&lt;=Q!$A$1),C10,IF(AND(+A10&lt;=Q!$A$1,+B10-Q!$A$1&gt;0),NETWORKDAYS(A10,Q!$A$1,svátky!$A$1:$A$15),0))</f>
        <v>0</v>
      </c>
      <c r="E10" s="19">
        <f>IF(AND(+A10-Q!$A$2&lt;=0,+B10-Q!$A$2&lt;=0,+A10-Q!$A$1&gt;0),C10,IF(AND(+A10-Q!$A$2&lt;=0,+B10-Q!$A$2&gt;0,+A10-Q!$A$1&gt;0),NETWORKDAYS(A10,Q!$A$2,svátky!$A$1:$A$15),IF(AND(+A10-Q!$A$2&lt;=0,+B10-Q!$A$2&gt;0,+A10-Q!$A$1&lt;0),NETWORKDAYS(Q!$A$1,Q!$A$2,svátky!$A$1:$A$15)-1,IF(AND(+A10-Q!$A$2&lt;=0,+B10-Q!$A$1&gt;0),NETWORKDAYS((Q!$A$1+1),B10,svátky!$A$1:$A$15),0))))</f>
        <v>0</v>
      </c>
      <c r="F10" s="19">
        <f>IF(AND(+A10&lt;=Q!$A$3,+B10&lt;=Q!$A$3,+A10&gt;Q!$A$2),C10,IF(AND(+A10&lt;=Q!$A$3,+B10&gt;Q!$A$3,+A10&gt;Q!$A$2),NETWORKDAYS(A10,Q!$A$3,svátky!$A$1:$A$15),IF(AND(+A10&lt;=Q!$A$3,+B10&gt;Q!$A$3,+A10&lt;Q!$A$2),NETWORKDAYS(Q!$A$2,Q!$A$3,svátky!$A$1:$A$15)-1,IF(AND(+A10-Q!$A$3&lt;=0,+B10-Q!$A$2&gt;0),NETWORKDAYS((Q!$A$2+1),B10,svátky!$A$1:$A$15),0))))</f>
        <v>0</v>
      </c>
      <c r="G10" s="20">
        <f>IF(AND(+A10&lt;=Q!$A$4,+B10&lt;=Q!$A$4,+A10&gt;Q!$A$3),C10,IF(AND(+A10&lt;=Q!$A$4,+B10&gt;Q!$A$4,+A10&gt;Q!$A$3),NETWORKDAYS(A10,Q!$A$4,svátky!$A$1:$A$15),IF(AND(+A10&lt;=Q!$A$4,+B10&gt;Q!$A$4,+A10&lt;Q!$A$3),NETWORKDAYS(Q!$A$3,Q!$A$4,svátky!$A$1:$A$15)-1,IF(AND(+A10-Q!$A$4&lt;=0,+B10-Q!$A$3&gt;0),NETWORKDAYS((Q!$A$3+1),B10,svátky!$A$1:$A$15),0))))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7"/>
      <c r="B11" s="18"/>
      <c r="C11" s="19">
        <f>NETWORKDAYS(A11,B11,svátky!$A$1:$A$15)</f>
        <v>0</v>
      </c>
      <c r="D11" s="19">
        <f>IF(AND(+A11&lt;=Q!$A$1,++B11&lt;=Q!$A$1),C11,IF(AND(+A11&lt;=Q!$A$1,+B11-Q!$A$1&gt;0),NETWORKDAYS(A11,Q!$A$1,svátky!$A$1:$A$15),0))</f>
        <v>0</v>
      </c>
      <c r="E11" s="19">
        <f>IF(AND(+A11-Q!$A$2&lt;=0,+B11-Q!$A$2&lt;=0,+A11-Q!$A$1&gt;0),C11,IF(AND(+A11-Q!$A$2&lt;=0,+B11-Q!$A$2&gt;0,+A11-Q!$A$1&gt;0),NETWORKDAYS(A11,Q!$A$2,svátky!$A$1:$A$15),IF(AND(+A11-Q!$A$2&lt;=0,+B11-Q!$A$2&gt;0,+A11-Q!$A$1&lt;0),NETWORKDAYS(Q!$A$1,Q!$A$2,svátky!$A$1:$A$15)-1,IF(AND(+A11-Q!$A$2&lt;=0,+B11-Q!$A$1&gt;0),NETWORKDAYS((Q!$A$1+1),B11,svátky!$A$1:$A$15),0))))</f>
        <v>0</v>
      </c>
      <c r="F11" s="19">
        <f>IF(AND(+A11&lt;=Q!$A$3,+B11&lt;=Q!$A$3,+A11&gt;Q!$A$2),C11,IF(AND(+A11&lt;=Q!$A$3,+B11&gt;Q!$A$3,+A11&gt;Q!$A$2),NETWORKDAYS(A11,Q!$A$3,svátky!$A$1:$A$15),IF(AND(+A11&lt;=Q!$A$3,+B11&gt;Q!$A$3,+A11&lt;Q!$A$2),NETWORKDAYS(Q!$A$2,Q!$A$3,svátky!$A$1:$A$15)-1,IF(AND(+A11-Q!$A$3&lt;=0,+B11-Q!$A$2&gt;0),NETWORKDAYS((Q!$A$2+1),B11,svátky!$A$1:$A$15),0))))</f>
        <v>0</v>
      </c>
      <c r="G11" s="20">
        <f>IF(AND(+A11&lt;=Q!$A$4,+B11&lt;=Q!$A$4,+A11&gt;Q!$A$3),C11,IF(AND(+A11&lt;=Q!$A$4,+B11&gt;Q!$A$4,+A11&gt;Q!$A$3),NETWORKDAYS(A11,Q!$A$4,svátky!$A$1:$A$15),IF(AND(+A11&lt;=Q!$A$4,+B11&gt;Q!$A$4,+A11&lt;Q!$A$3),NETWORKDAYS(Q!$A$3,Q!$A$4,svátky!$A$1:$A$15)-1,IF(AND(+A11-Q!$A$4&lt;=0,+B11-Q!$A$3&gt;0),NETWORKDAYS((Q!$A$3+1),B11,svátky!$A$1:$A$15),0)))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7"/>
      <c r="B12" s="18"/>
      <c r="C12" s="19">
        <f>NETWORKDAYS(A12,B12,svátky!$A$1:$A$15)</f>
        <v>0</v>
      </c>
      <c r="D12" s="19">
        <f>IF(AND(+A12&lt;=Q!$A$1,++B12&lt;=Q!$A$1),C12,IF(AND(+A12&lt;=Q!$A$1,+B12-Q!$A$1&gt;0),NETWORKDAYS(A12,Q!$A$1,svátky!$A$1:$A$15),0))</f>
        <v>0</v>
      </c>
      <c r="E12" s="19">
        <f>IF(AND(+A12-Q!$A$2&lt;=0,+B12-Q!$A$2&lt;=0,+A12-Q!$A$1&gt;0),C12,IF(AND(+A12-Q!$A$2&lt;=0,+B12-Q!$A$2&gt;0,+A12-Q!$A$1&gt;0),NETWORKDAYS(A12,Q!$A$2,svátky!$A$1:$A$15),IF(AND(+A12-Q!$A$2&lt;=0,+B12-Q!$A$2&gt;0,+A12-Q!$A$1&lt;0),NETWORKDAYS(Q!$A$1,Q!$A$2,svátky!$A$1:$A$15)-1,IF(AND(+A12-Q!$A$2&lt;=0,+B12-Q!$A$1&gt;0),NETWORKDAYS((Q!$A$1+1),B12,svátky!$A$1:$A$15),0))))</f>
        <v>0</v>
      </c>
      <c r="F12" s="19">
        <f>IF(AND(+A12&lt;=Q!$A$3,+B12&lt;=Q!$A$3,+A12&gt;Q!$A$2),C12,IF(AND(+A12&lt;=Q!$A$3,+B12&gt;Q!$A$3,+A12&gt;Q!$A$2),NETWORKDAYS(A12,Q!$A$3,svátky!$A$1:$A$15),IF(AND(+A12&lt;=Q!$A$3,+B12&gt;Q!$A$3,+A12&lt;Q!$A$2),NETWORKDAYS(Q!$A$2,Q!$A$3,svátky!$A$1:$A$15)-1,IF(AND(+A12-Q!$A$3&lt;=0,+B12-Q!$A$2&gt;0),NETWORKDAYS((Q!$A$2+1),B12,svátky!$A$1:$A$15),0))))</f>
        <v>0</v>
      </c>
      <c r="G12" s="20">
        <f>IF(AND(+A12&lt;=Q!$A$4,+B12&lt;=Q!$A$4,+A12&gt;Q!$A$3),C12,IF(AND(+A12&lt;=Q!$A$4,+B12&gt;Q!$A$4,+A12&gt;Q!$A$3),NETWORKDAYS(A12,Q!$A$4,svátky!$A$1:$A$15),IF(AND(+A12&lt;=Q!$A$4,+B12&gt;Q!$A$4,+A12&lt;Q!$A$3),NETWORKDAYS(Q!$A$3,Q!$A$4,svátky!$A$1:$A$15)-1,IF(AND(+A12-Q!$A$4&lt;=0,+B12-Q!$A$3&gt;0),NETWORKDAYS((Q!$A$3+1),B12,svátky!$A$1:$A$15),0)))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7"/>
      <c r="B13" s="18"/>
      <c r="C13" s="19">
        <f>NETWORKDAYS(A13,B13,svátky!$A$1:$A$15)</f>
        <v>0</v>
      </c>
      <c r="D13" s="19">
        <f>IF(AND(+A13&lt;=Q!$A$1,++B13&lt;=Q!$A$1),C13,IF(AND(+A13&lt;=Q!$A$1,+B13-Q!$A$1&gt;0),NETWORKDAYS(A13,Q!$A$1,svátky!$A$1:$A$15),0))</f>
        <v>0</v>
      </c>
      <c r="E13" s="19">
        <f>IF(AND(+A13-Q!$A$2&lt;=0,+B13-Q!$A$2&lt;=0,+A13-Q!$A$1&gt;0),C13,IF(AND(+A13-Q!$A$2&lt;=0,+B13-Q!$A$2&gt;0,+A13-Q!$A$1&gt;0),NETWORKDAYS(A13,Q!$A$2,svátky!$A$1:$A$15),IF(AND(+A13-Q!$A$2&lt;=0,+B13-Q!$A$2&gt;0,+A13-Q!$A$1&lt;0),NETWORKDAYS(Q!$A$1,Q!$A$2,svátky!$A$1:$A$15)-1,IF(AND(+A13-Q!$A$2&lt;=0,+B13-Q!$A$1&gt;0),NETWORKDAYS((Q!$A$1+1),B13,svátky!$A$1:$A$15),0))))</f>
        <v>0</v>
      </c>
      <c r="F13" s="19">
        <f>IF(AND(+A13&lt;=Q!$A$3,+B13&lt;=Q!$A$3,+A13&gt;Q!$A$2),C13,IF(AND(+A13&lt;=Q!$A$3,+B13&gt;Q!$A$3,+A13&gt;Q!$A$2),NETWORKDAYS(A13,Q!$A$3,svátky!$A$1:$A$15),IF(AND(+A13&lt;=Q!$A$3,+B13&gt;Q!$A$3,+A13&lt;Q!$A$2),NETWORKDAYS(Q!$A$2,Q!$A$3,svátky!$A$1:$A$15)-1,IF(AND(+A13-Q!$A$3&lt;=0,+B13-Q!$A$2&gt;0),NETWORKDAYS((Q!$A$2+1),B13,svátky!$A$1:$A$15),0))))</f>
        <v>0</v>
      </c>
      <c r="G13" s="20">
        <f>IF(AND(+A13&lt;=Q!$A$4,+B13&lt;=Q!$A$4,+A13&gt;Q!$A$3),C13,IF(AND(+A13&lt;=Q!$A$4,+B13&gt;Q!$A$4,+A13&gt;Q!$A$3),NETWORKDAYS(A13,Q!$A$4,svátky!$A$1:$A$15),IF(AND(+A13&lt;=Q!$A$4,+B13&gt;Q!$A$4,+A13&lt;Q!$A$3),NETWORKDAYS(Q!$A$3,Q!$A$4,svátky!$A$1:$A$15)-1,IF(AND(+A13-Q!$A$4&lt;=0,+B13-Q!$A$3&gt;0),NETWORKDAYS((Q!$A$3+1),B13,svátky!$A$1:$A$15),0)))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7"/>
      <c r="B14" s="18"/>
      <c r="C14" s="19">
        <f>NETWORKDAYS(A14,B14,svátky!$A$1:$A$15)</f>
        <v>0</v>
      </c>
      <c r="D14" s="19">
        <f>IF(AND(+A14&lt;=Q!$A$1,++B14&lt;=Q!$A$1),C14,IF(AND(+A14&lt;=Q!$A$1,+B14-Q!$A$1&gt;0),NETWORKDAYS(A14,Q!$A$1,svátky!$A$1:$A$15),0))</f>
        <v>0</v>
      </c>
      <c r="E14" s="19">
        <f>IF(AND(+A14-Q!$A$2&lt;=0,+B14-Q!$A$2&lt;=0,+A14-Q!$A$1&gt;0),C14,IF(AND(+A14-Q!$A$2&lt;=0,+B14-Q!$A$2&gt;0,+A14-Q!$A$1&gt;0),NETWORKDAYS(A14,Q!$A$2,svátky!$A$1:$A$15),IF(AND(+A14-Q!$A$2&lt;=0,+B14-Q!$A$2&gt;0,+A14-Q!$A$1&lt;0),NETWORKDAYS(Q!$A$1,Q!$A$2,svátky!$A$1:$A$15)-1,IF(AND(+A14-Q!$A$2&lt;=0,+B14-Q!$A$1&gt;0),NETWORKDAYS((Q!$A$1+1),B14,svátky!$A$1:$A$15),0))))</f>
        <v>0</v>
      </c>
      <c r="F14" s="19">
        <f>IF(AND(+A14&lt;=Q!$A$3,+B14&lt;=Q!$A$3,+A14&gt;Q!$A$2),C14,IF(AND(+A14&lt;=Q!$A$3,+B14&gt;Q!$A$3,+A14&gt;Q!$A$2),NETWORKDAYS(A14,Q!$A$3,svátky!$A$1:$A$15),IF(AND(+A14&lt;=Q!$A$3,+B14&gt;Q!$A$3,+A14&lt;Q!$A$2),NETWORKDAYS(Q!$A$2,Q!$A$3,svátky!$A$1:$A$15)-1,IF(AND(+A14-Q!$A$3&lt;=0,+B14-Q!$A$2&gt;0),NETWORKDAYS((Q!$A$2+1),B14,svátky!$A$1:$A$15),0))))</f>
        <v>0</v>
      </c>
      <c r="G14" s="20">
        <f>IF(AND(+A14&lt;=Q!$A$4,+B14&lt;=Q!$A$4,+A14&gt;Q!$A$3),C14,IF(AND(+A14&lt;=Q!$A$4,+B14&gt;Q!$A$4,+A14&gt;Q!$A$3),NETWORKDAYS(A14,Q!$A$4,svátky!$A$1:$A$15),IF(AND(+A14&lt;=Q!$A$4,+B14&gt;Q!$A$4,+A14&lt;Q!$A$3),NETWORKDAYS(Q!$A$3,Q!$A$4,svátky!$A$1:$A$15)-1,IF(AND(+A14-Q!$A$4&lt;=0,+B14-Q!$A$3&gt;0),NETWORKDAYS((Q!$A$3+1),B14,svátky!$A$1:$A$15),0)))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7"/>
      <c r="B15" s="18"/>
      <c r="C15" s="19">
        <f>NETWORKDAYS(A15,B15,svátky!$A$1:$A$15)</f>
        <v>0</v>
      </c>
      <c r="D15" s="19">
        <f>IF(AND(+A15&lt;=Q!$A$1,++B15&lt;=Q!$A$1),C15,IF(AND(+A15&lt;=Q!$A$1,+B15-Q!$A$1&gt;0),NETWORKDAYS(A15,Q!$A$1,svátky!$A$1:$A$15),0))</f>
        <v>0</v>
      </c>
      <c r="E15" s="19">
        <f>IF(AND(+A15-Q!$A$2&lt;=0,+B15-Q!$A$2&lt;=0,+A15-Q!$A$1&gt;0),C15,IF(AND(+A15-Q!$A$2&lt;=0,+B15-Q!$A$2&gt;0,+A15-Q!$A$1&gt;0),NETWORKDAYS(A15,Q!$A$2,svátky!$A$1:$A$15),IF(AND(+A15-Q!$A$2&lt;=0,+B15-Q!$A$2&gt;0,+A15-Q!$A$1&lt;0),NETWORKDAYS(Q!$A$1,Q!$A$2,svátky!$A$1:$A$15)-1,IF(AND(+A15-Q!$A$2&lt;=0,+B15-Q!$A$1&gt;0),NETWORKDAYS((Q!$A$1+1),B15,svátky!$A$1:$A$15),0))))</f>
        <v>0</v>
      </c>
      <c r="F15" s="19">
        <f>IF(AND(+A15&lt;=Q!$A$3,+B15&lt;=Q!$A$3,+A15&gt;Q!$A$2),C15,IF(AND(+A15&lt;=Q!$A$3,+B15&gt;Q!$A$3,+A15&gt;Q!$A$2),NETWORKDAYS(A15,Q!$A$3,svátky!$A$1:$A$15),IF(AND(+A15&lt;=Q!$A$3,+B15&gt;Q!$A$3,+A15&lt;Q!$A$2),NETWORKDAYS(Q!$A$2,Q!$A$3,svátky!$A$1:$A$15)-1,IF(AND(+A15-Q!$A$3&lt;=0,+B15-Q!$A$2&gt;0),NETWORKDAYS((Q!$A$2+1),B15,svátky!$A$1:$A$15),0))))</f>
        <v>0</v>
      </c>
      <c r="G15" s="20">
        <f>IF(AND(+A15&lt;=Q!$A$4,+B15&lt;=Q!$A$4,+A15&gt;Q!$A$3),C15,IF(AND(+A15&lt;=Q!$A$4,+B15&gt;Q!$A$4,+A15&gt;Q!$A$3),NETWORKDAYS(A15,Q!$A$4,svátky!$A$1:$A$15),IF(AND(+A15&lt;=Q!$A$4,+B15&gt;Q!$A$4,+A15&lt;Q!$A$3),NETWORKDAYS(Q!$A$3,Q!$A$4,svátky!$A$1:$A$15)-1,IF(AND(+A15-Q!$A$4&lt;=0,+B15-Q!$A$3&gt;0),NETWORKDAYS((Q!$A$3+1),B15,svátky!$A$1:$A$15),0)))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7"/>
      <c r="B16" s="18"/>
      <c r="C16" s="19">
        <f>NETWORKDAYS(A16,B16,svátky!$A$1:$A$15)</f>
        <v>0</v>
      </c>
      <c r="D16" s="19">
        <f>IF(AND(+A16&lt;=Q!$A$1,++B16&lt;=Q!$A$1),C16,IF(AND(+A16&lt;=Q!$A$1,+B16-Q!$A$1&gt;0),NETWORKDAYS(A16,Q!$A$1,svátky!$A$1:$A$15),0))</f>
        <v>0</v>
      </c>
      <c r="E16" s="19">
        <f>IF(AND(+A16-Q!$A$2&lt;=0,+B16-Q!$A$2&lt;=0,+A16-Q!$A$1&gt;0),C16,IF(AND(+A16-Q!$A$2&lt;=0,+B16-Q!$A$2&gt;0,+A16-Q!$A$1&gt;0),NETWORKDAYS(A16,Q!$A$2,svátky!$A$1:$A$15),IF(AND(+A16-Q!$A$2&lt;=0,+B16-Q!$A$2&gt;0,+A16-Q!$A$1&lt;0),NETWORKDAYS(Q!$A$1,Q!$A$2,svátky!$A$1:$A$15)-1,IF(AND(+A16-Q!$A$2&lt;=0,+B16-Q!$A$1&gt;0),NETWORKDAYS((Q!$A$1+1),B16,svátky!$A$1:$A$15),0))))</f>
        <v>0</v>
      </c>
      <c r="F16" s="19">
        <f>IF(AND(+A16&lt;=Q!$A$3,+B16&lt;=Q!$A$3,+A16&gt;Q!$A$2),C16,IF(AND(+A16&lt;=Q!$A$3,+B16&gt;Q!$A$3,+A16&gt;Q!$A$2),NETWORKDAYS(A16,Q!$A$3,svátky!$A$1:$A$15),IF(AND(+A16&lt;=Q!$A$3,+B16&gt;Q!$A$3,+A16&lt;Q!$A$2),NETWORKDAYS(Q!$A$2,Q!$A$3,svátky!$A$1:$A$15)-1,IF(AND(+A16-Q!$A$3&lt;=0,+B16-Q!$A$2&gt;0),NETWORKDAYS((Q!$A$2+1),B16,svátky!$A$1:$A$15),0))))</f>
        <v>0</v>
      </c>
      <c r="G16" s="20">
        <f>IF(AND(+A16&lt;=Q!$A$4,+B16&lt;=Q!$A$4,+A16&gt;Q!$A$3),C16,IF(AND(+A16&lt;=Q!$A$4,+B16&gt;Q!$A$4,+A16&gt;Q!$A$3),NETWORKDAYS(A16,Q!$A$4,svátky!$A$1:$A$15),IF(AND(+A16&lt;=Q!$A$4,+B16&gt;Q!$A$4,+A16&lt;Q!$A$3),NETWORKDAYS(Q!$A$3,Q!$A$4,svátky!$A$1:$A$15)-1,IF(AND(+A16-Q!$A$4&lt;=0,+B16-Q!$A$3&gt;0),NETWORKDAYS((Q!$A$3+1),B16,svátky!$A$1:$A$15),0)))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7"/>
      <c r="B17" s="18"/>
      <c r="C17" s="19">
        <f>NETWORKDAYS(A17,B17,svátky!$A$1:$A$15)</f>
        <v>0</v>
      </c>
      <c r="D17" s="19">
        <f>IF(AND(+A17&lt;=Q!$A$1,++B17&lt;=Q!$A$1),C17,IF(AND(+A17&lt;=Q!$A$1,+B17-Q!$A$1&gt;0),NETWORKDAYS(A17,Q!$A$1,svátky!$A$1:$A$15),0))</f>
        <v>0</v>
      </c>
      <c r="E17" s="19">
        <f>IF(AND(+A17-Q!$A$2&lt;=0,+B17-Q!$A$2&lt;=0,+A17-Q!$A$1&gt;0),C17,IF(AND(+A17-Q!$A$2&lt;=0,+B17-Q!$A$2&gt;0,+A17-Q!$A$1&gt;0),NETWORKDAYS(A17,Q!$A$2,svátky!$A$1:$A$15),IF(AND(+A17-Q!$A$2&lt;=0,+B17-Q!$A$2&gt;0,+A17-Q!$A$1&lt;0),NETWORKDAYS(Q!$A$1,Q!$A$2,svátky!$A$1:$A$15)-1,IF(AND(+A17-Q!$A$2&lt;=0,+B17-Q!$A$1&gt;0),NETWORKDAYS((Q!$A$1+1),B17,svátky!$A$1:$A$15),0))))</f>
        <v>0</v>
      </c>
      <c r="F17" s="19">
        <f>IF(AND(+A17&lt;=Q!$A$3,+B17&lt;=Q!$A$3,+A17&gt;Q!$A$2),C17,IF(AND(+A17&lt;=Q!$A$3,+B17&gt;Q!$A$3,+A17&gt;Q!$A$2),NETWORKDAYS(A17,Q!$A$3,svátky!$A$1:$A$15),IF(AND(+A17&lt;=Q!$A$3,+B17&gt;Q!$A$3,+A17&lt;Q!$A$2),NETWORKDAYS(Q!$A$2,Q!$A$3,svátky!$A$1:$A$15)-1,IF(AND(+A17-Q!$A$3&lt;=0,+B17-Q!$A$2&gt;0),NETWORKDAYS((Q!$A$2+1),B17,svátky!$A$1:$A$15),0))))</f>
        <v>0</v>
      </c>
      <c r="G17" s="20">
        <f>IF(AND(+A17&lt;=Q!$A$4,+B17&lt;=Q!$A$4,+A17&gt;Q!$A$3),C17,IF(AND(+A17&lt;=Q!$A$4,+B17&gt;Q!$A$4,+A17&gt;Q!$A$3),NETWORKDAYS(A17,Q!$A$4,svátky!$A$1:$A$15),IF(AND(+A17&lt;=Q!$A$4,+B17&gt;Q!$A$4,+A17&lt;Q!$A$3),NETWORKDAYS(Q!$A$3,Q!$A$4,svátky!$A$1:$A$15)-1,IF(AND(+A17-Q!$A$4&lt;=0,+B17-Q!$A$3&gt;0),NETWORKDAYS((Q!$A$3+1),B17,svátky!$A$1:$A$15),0))))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7"/>
      <c r="B18" s="18"/>
      <c r="C18" s="19">
        <f>NETWORKDAYS(A18,B18,svátky!$A$1:$A$15)</f>
        <v>0</v>
      </c>
      <c r="D18" s="19">
        <f>IF(AND(+A18&lt;=Q!$A$1,++B18&lt;=Q!$A$1),C18,IF(AND(+A18&lt;=Q!$A$1,+B18-Q!$A$1&gt;0),NETWORKDAYS(A18,Q!$A$1,svátky!$A$1:$A$15),0))</f>
        <v>0</v>
      </c>
      <c r="E18" s="19">
        <f>IF(AND(+A18-Q!$A$2&lt;=0,+B18-Q!$A$2&lt;=0,+A18-Q!$A$1&gt;0),C18,IF(AND(+A18-Q!$A$2&lt;=0,+B18-Q!$A$2&gt;0,+A18-Q!$A$1&gt;0),NETWORKDAYS(A18,Q!$A$2,svátky!$A$1:$A$15),IF(AND(+A18-Q!$A$2&lt;=0,+B18-Q!$A$2&gt;0,+A18-Q!$A$1&lt;0),NETWORKDAYS(Q!$A$1,Q!$A$2,svátky!$A$1:$A$15)-1,IF(AND(+A18-Q!$A$2&lt;=0,+B18-Q!$A$1&gt;0),NETWORKDAYS((Q!$A$1+1),B18,svátky!$A$1:$A$15),0))))</f>
        <v>0</v>
      </c>
      <c r="F18" s="19">
        <f>IF(AND(+A18&lt;=Q!$A$3,+B18&lt;=Q!$A$3,+A18&gt;Q!$A$2),C18,IF(AND(+A18&lt;=Q!$A$3,+B18&gt;Q!$A$3,+A18&gt;Q!$A$2),NETWORKDAYS(A18,Q!$A$3,svátky!$A$1:$A$15),IF(AND(+A18&lt;=Q!$A$3,+B18&gt;Q!$A$3,+A18&lt;Q!$A$2),NETWORKDAYS(Q!$A$2,Q!$A$3,svátky!$A$1:$A$15)-1,IF(AND(+A18-Q!$A$3&lt;=0,+B18-Q!$A$2&gt;0),NETWORKDAYS((Q!$A$2+1),B18,svátky!$A$1:$A$15),0))))</f>
        <v>0</v>
      </c>
      <c r="G18" s="20">
        <f>IF(AND(+A18&lt;=Q!$A$4,+B18&lt;=Q!$A$4,+A18&gt;Q!$A$3),C18,IF(AND(+A18&lt;=Q!$A$4,+B18&gt;Q!$A$4,+A18&gt;Q!$A$3),NETWORKDAYS(A18,Q!$A$4,svátky!$A$1:$A$15),IF(AND(+A18&lt;=Q!$A$4,+B18&gt;Q!$A$4,+A18&lt;Q!$A$3),NETWORKDAYS(Q!$A$3,Q!$A$4,svátky!$A$1:$A$15)-1,IF(AND(+A18-Q!$A$4&lt;=0,+B18-Q!$A$3&gt;0),NETWORKDAYS((Q!$A$3+1),B18,svátky!$A$1:$A$15),0))))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5"/>
      <c r="B19" s="18"/>
      <c r="C19" s="19">
        <f>NETWORKDAYS(A19,B19,svátky!$A$1:$A$15)</f>
        <v>0</v>
      </c>
      <c r="D19" s="19">
        <f>IF(AND(+A19&lt;=Q!$A$1,++B19&lt;=Q!$A$1),C19,IF(AND(+A19&lt;=Q!$A$1,+B19-Q!$A$1&gt;0),NETWORKDAYS(A19,Q!$A$1,svátky!$A$1:$A$15),0))</f>
        <v>0</v>
      </c>
      <c r="E19" s="19">
        <f>IF(AND(+A19-Q!$A$2&lt;=0,+B19-Q!$A$2&lt;=0,+A19-Q!$A$1&gt;0),C19,IF(AND(+A19-Q!$A$2&lt;=0,+B19-Q!$A$2&gt;0,+A19-Q!$A$1&gt;0),NETWORKDAYS(A19,Q!$A$2,svátky!$A$1:$A$15),IF(AND(+A19-Q!$A$2&lt;=0,+B19-Q!$A$2&gt;0,+A19-Q!$A$1&lt;0),NETWORKDAYS(Q!$A$1,Q!$A$2,svátky!$A$1:$A$15)-1,IF(AND(+A19-Q!$A$2&lt;=0,+B19-Q!$A$1&gt;0),NETWORKDAYS((Q!$A$1+1),B19,svátky!$A$1:$A$15),0))))</f>
        <v>0</v>
      </c>
      <c r="F19" s="19">
        <f>IF(AND(+A19&lt;=Q!$A$3,+B19&lt;=Q!$A$3,+A19&gt;Q!$A$2),C19,IF(AND(+A19&lt;=Q!$A$3,+B19&gt;Q!$A$3,+A19&gt;Q!$A$2),NETWORKDAYS(A19,Q!$A$3,svátky!$A$1:$A$15),IF(AND(+A19&lt;=Q!$A$3,+B19&gt;Q!$A$3,+A19&lt;Q!$A$2),NETWORKDAYS(Q!$A$2,Q!$A$3,svátky!$A$1:$A$15)-1,IF(AND(+A19-Q!$A$3&lt;=0,+B19-Q!$A$2&gt;0),NETWORKDAYS((Q!$A$2+1),B19,svátky!$A$1:$A$15),0))))</f>
        <v>0</v>
      </c>
      <c r="G19" s="20">
        <f>IF(AND(+A19&lt;=Q!$A$4,+B19&lt;=Q!$A$4,+A19&gt;Q!$A$3),C19,IF(AND(+A19&lt;=Q!$A$4,+B19&gt;Q!$A$4,+A19&gt;Q!$A$3),NETWORKDAYS(A19,Q!$A$4,svátky!$A$1:$A$15),IF(AND(+A19&lt;=Q!$A$4,+B19&gt;Q!$A$4,+A19&lt;Q!$A$3),NETWORKDAYS(Q!$A$3,Q!$A$4,svátky!$A$1:$A$15)-1,IF(AND(+A19-Q!$A$4&lt;=0,+B19-Q!$A$3&gt;0),NETWORKDAYS((Q!$A$3+1),B19,svátky!$A$1:$A$15),0)))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5"/>
      <c r="B20" s="18"/>
      <c r="C20" s="19">
        <f>NETWORKDAYS(A20,B20,svátky!$A$1:$A$15)</f>
        <v>0</v>
      </c>
      <c r="D20" s="19">
        <f>IF(AND(+A20&lt;=Q!$A$1,++B20&lt;=Q!$A$1),C20,IF(AND(+A20&lt;=Q!$A$1,+B20-Q!$A$1&gt;0),NETWORKDAYS(A20,Q!$A$1,svátky!$A$1:$A$15),0))</f>
        <v>0</v>
      </c>
      <c r="E20" s="19">
        <f>IF(AND(+A20-Q!$A$2&lt;=0,+B20-Q!$A$2&lt;=0,+A20-Q!$A$1&gt;0),C20,IF(AND(+A20-Q!$A$2&lt;=0,+B20-Q!$A$2&gt;0,+A20-Q!$A$1&gt;0),NETWORKDAYS(A20,Q!$A$2,svátky!$A$1:$A$15),IF(AND(+A20-Q!$A$2&lt;=0,+B20-Q!$A$2&gt;0,+A20-Q!$A$1&lt;0),NETWORKDAYS(Q!$A$1,Q!$A$2,svátky!$A$1:$A$15)-1,IF(AND(+A20-Q!$A$2&lt;=0,+B20-Q!$A$1&gt;0),NETWORKDAYS((Q!$A$1+1),B20,svátky!$A$1:$A$15),0))))</f>
        <v>0</v>
      </c>
      <c r="F20" s="19">
        <f>IF(AND(+A20&lt;=Q!$A$3,+B20&lt;=Q!$A$3,+A20&gt;Q!$A$2),C20,IF(AND(+A20&lt;=Q!$A$3,+B20&gt;Q!$A$3,+A20&gt;Q!$A$2),NETWORKDAYS(A20,Q!$A$3,svátky!$A$1:$A$15),IF(AND(+A20&lt;=Q!$A$3,+B20&gt;Q!$A$3,+A20&lt;Q!$A$2),NETWORKDAYS(Q!$A$2,Q!$A$3,svátky!$A$1:$A$15)-1,IF(AND(+A20-Q!$A$3&lt;=0,+B20-Q!$A$2&gt;0),NETWORKDAYS((Q!$A$2+1),B20,svátky!$A$1:$A$15),0))))</f>
        <v>0</v>
      </c>
      <c r="G20" s="20">
        <f>IF(AND(+A20&lt;=Q!$A$4,+B20&lt;=Q!$A$4,+A20&gt;Q!$A$3),C20,IF(AND(+A20&lt;=Q!$A$4,+B20&gt;Q!$A$4,+A20&gt;Q!$A$3),NETWORKDAYS(A20,Q!$A$4,svátky!$A$1:$A$15),IF(AND(+A20&lt;=Q!$A$4,+B20&gt;Q!$A$4,+A20&lt;Q!$A$3),NETWORKDAYS(Q!$A$3,Q!$A$4,svátky!$A$1:$A$15)-1,IF(AND(+A20-Q!$A$4&lt;=0,+B20-Q!$A$3&gt;0),NETWORKDAYS((Q!$A$3+1),B20,svátky!$A$1:$A$15),0))))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5"/>
      <c r="B21" s="18"/>
      <c r="C21" s="19">
        <f>NETWORKDAYS(A21,B21,svátky!$A$1:$A$15)</f>
        <v>0</v>
      </c>
      <c r="D21" s="19">
        <f>IF(AND(+A21&lt;=Q!$A$1,++B21&lt;=Q!$A$1),C21,IF(AND(+A21&lt;=Q!$A$1,+B21-Q!$A$1&gt;0),NETWORKDAYS(A21,Q!$A$1,svátky!$A$1:$A$15),0))</f>
        <v>0</v>
      </c>
      <c r="E21" s="19">
        <f>IF(AND(+A21-Q!$A$2&lt;=0,+B21-Q!$A$2&lt;=0,+A21-Q!$A$1&gt;0),C21,IF(AND(+A21-Q!$A$2&lt;=0,+B21-Q!$A$2&gt;0,+A21-Q!$A$1&gt;0),NETWORKDAYS(A21,Q!$A$2,svátky!$A$1:$A$15),IF(AND(+A21-Q!$A$2&lt;=0,+B21-Q!$A$2&gt;0,+A21-Q!$A$1&lt;0),NETWORKDAYS(Q!$A$1,Q!$A$2,svátky!$A$1:$A$15)-1,IF(AND(+A21-Q!$A$2&lt;=0,+B21-Q!$A$1&gt;0),NETWORKDAYS((Q!$A$1+1),B21,svátky!$A$1:$A$15),0))))</f>
        <v>0</v>
      </c>
      <c r="F21" s="19">
        <f>IF(AND(+A21&lt;=Q!$A$3,+B21&lt;=Q!$A$3,+A21&gt;Q!$A$2),C21,IF(AND(+A21&lt;=Q!$A$3,+B21&gt;Q!$A$3,+A21&gt;Q!$A$2),NETWORKDAYS(A21,Q!$A$3,svátky!$A$1:$A$15),IF(AND(+A21&lt;=Q!$A$3,+B21&gt;Q!$A$3,+A21&lt;Q!$A$2),NETWORKDAYS(Q!$A$2,Q!$A$3,svátky!$A$1:$A$15)-1,IF(AND(+A21-Q!$A$3&lt;=0,+B21-Q!$A$2&gt;0),NETWORKDAYS((Q!$A$2+1),B21,svátky!$A$1:$A$15),0))))</f>
        <v>0</v>
      </c>
      <c r="G21" s="20">
        <f>IF(AND(+A21&lt;=Q!$A$4,+B21&lt;=Q!$A$4,+A21&gt;Q!$A$3),C21,IF(AND(+A21&lt;=Q!$A$4,+B21&gt;Q!$A$4,+A21&gt;Q!$A$3),NETWORKDAYS(A21,Q!$A$4,svátky!$A$1:$A$15),IF(AND(+A21&lt;=Q!$A$4,+B21&gt;Q!$A$4,+A21&lt;Q!$A$3),NETWORKDAYS(Q!$A$3,Q!$A$4,svátky!$A$1:$A$15)-1,IF(AND(+A21-Q!$A$4&lt;=0,+B21-Q!$A$3&gt;0),NETWORKDAYS((Q!$A$3+1),B21,svátky!$A$1:$A$15),0))))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1" t="s">
        <v>8</v>
      </c>
      <c r="B22" s="5"/>
      <c r="C22" s="6">
        <f>SUM(C8:C21)</f>
        <v>0</v>
      </c>
      <c r="D22" s="6">
        <f t="shared" ref="D22:G22" si="0">SUM(D8:D21)</f>
        <v>0</v>
      </c>
      <c r="E22" s="6">
        <f t="shared" si="0"/>
        <v>0</v>
      </c>
      <c r="F22" s="6">
        <f t="shared" si="0"/>
        <v>0</v>
      </c>
      <c r="G22" s="12">
        <f t="shared" si="0"/>
        <v>0</v>
      </c>
      <c r="I22" s="2"/>
      <c r="J22" s="2"/>
    </row>
    <row r="23" spans="1:24" ht="15.75" thickBot="1" x14ac:dyDescent="0.3">
      <c r="A23" s="13" t="s">
        <v>7</v>
      </c>
      <c r="B23" s="14"/>
      <c r="C23" s="15"/>
      <c r="D23" s="15">
        <f>D22</f>
        <v>0</v>
      </c>
      <c r="E23" s="15">
        <f>D23+E22</f>
        <v>0</v>
      </c>
      <c r="F23" s="15">
        <f>E23+F22</f>
        <v>0</v>
      </c>
      <c r="G23" s="16">
        <f>F23+G22</f>
        <v>0</v>
      </c>
    </row>
    <row r="25" spans="1:24" ht="42" customHeight="1" x14ac:dyDescent="0.25"/>
    <row r="34" spans="1:2" x14ac:dyDescent="0.25">
      <c r="A34" t="s">
        <v>12</v>
      </c>
      <c r="B34" t="s">
        <v>13</v>
      </c>
    </row>
    <row r="37" spans="1:2" x14ac:dyDescent="0.25">
      <c r="A37" t="s">
        <v>14</v>
      </c>
    </row>
  </sheetData>
  <sheetProtection sheet="1" objects="1" scenarios="1"/>
  <mergeCells count="2">
    <mergeCell ref="B5:G5"/>
    <mergeCell ref="A6:G6"/>
  </mergeCells>
  <dataValidations count="1">
    <dataValidation type="date" allowBlank="1" showInputMessage="1" showErrorMessage="1" errorTitle="Nesprávné datum" error="Datum musí být v tomto roce" sqref="A8:B21">
      <formula1>43101</formula1>
      <formula2>43465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8" sqref="C8"/>
    </sheetView>
  </sheetViews>
  <sheetFormatPr defaultRowHeight="15" x14ac:dyDescent="0.25"/>
  <cols>
    <col min="1" max="1" width="10.140625" bestFit="1" customWidth="1"/>
  </cols>
  <sheetData>
    <row r="1" spans="1:1" x14ac:dyDescent="0.25">
      <c r="A1" s="1">
        <v>43101</v>
      </c>
    </row>
    <row r="2" spans="1:1" x14ac:dyDescent="0.25">
      <c r="A2" s="1">
        <v>43189</v>
      </c>
    </row>
    <row r="3" spans="1:1" x14ac:dyDescent="0.25">
      <c r="A3" s="1">
        <v>43192</v>
      </c>
    </row>
    <row r="4" spans="1:1" x14ac:dyDescent="0.25">
      <c r="A4" s="1">
        <v>43221</v>
      </c>
    </row>
    <row r="5" spans="1:1" x14ac:dyDescent="0.25">
      <c r="A5" s="1">
        <v>43228</v>
      </c>
    </row>
    <row r="6" spans="1:1" x14ac:dyDescent="0.25">
      <c r="A6" s="1">
        <v>43286</v>
      </c>
    </row>
    <row r="7" spans="1:1" x14ac:dyDescent="0.25">
      <c r="A7" s="1">
        <v>43287</v>
      </c>
    </row>
    <row r="8" spans="1:1" x14ac:dyDescent="0.25">
      <c r="A8" s="1">
        <v>43371</v>
      </c>
    </row>
    <row r="9" spans="1:1" x14ac:dyDescent="0.25">
      <c r="A9" s="1">
        <v>43401</v>
      </c>
    </row>
    <row r="10" spans="1:1" x14ac:dyDescent="0.25">
      <c r="A10" s="1">
        <v>43421</v>
      </c>
    </row>
    <row r="11" spans="1:1" x14ac:dyDescent="0.25">
      <c r="A11" s="1">
        <v>43458</v>
      </c>
    </row>
    <row r="12" spans="1:1" x14ac:dyDescent="0.25">
      <c r="A12" s="1">
        <v>43459</v>
      </c>
    </row>
    <row r="13" spans="1:1" x14ac:dyDescent="0.25">
      <c r="A13" s="1">
        <v>43460</v>
      </c>
    </row>
    <row r="14" spans="1:1" x14ac:dyDescent="0.25">
      <c r="A14" s="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I2" sqref="I2"/>
    </sheetView>
  </sheetViews>
  <sheetFormatPr defaultRowHeight="15" x14ac:dyDescent="0.25"/>
  <cols>
    <col min="1" max="1" width="10.140625" bestFit="1" customWidth="1"/>
  </cols>
  <sheetData>
    <row r="1" spans="1:9" x14ac:dyDescent="0.25">
      <c r="A1" s="1">
        <v>43190</v>
      </c>
      <c r="C1" s="3"/>
      <c r="I1" s="1">
        <v>43101</v>
      </c>
    </row>
    <row r="2" spans="1:9" x14ac:dyDescent="0.25">
      <c r="A2" s="1">
        <v>43281</v>
      </c>
      <c r="C2" s="3">
        <f>NETWORKDAYS(A1,A2,svátky!$A$3:$A$9)</f>
        <v>62</v>
      </c>
    </row>
    <row r="3" spans="1:9" x14ac:dyDescent="0.25">
      <c r="A3" s="1">
        <v>43373</v>
      </c>
      <c r="C3" s="3">
        <f>NETWORKDAYS(A2,A3,svátky!$A$3:$A$9)</f>
        <v>62</v>
      </c>
    </row>
    <row r="4" spans="1:9" x14ac:dyDescent="0.25">
      <c r="A4" s="1">
        <v>43465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svátky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Polívková Alena</dc:creator>
  <cp:lastModifiedBy>Křikavová Lenka</cp:lastModifiedBy>
  <cp:lastPrinted>2017-02-24T13:54:07Z</cp:lastPrinted>
  <dcterms:created xsi:type="dcterms:W3CDTF">2016-01-26T11:34:49Z</dcterms:created>
  <dcterms:modified xsi:type="dcterms:W3CDTF">2018-01-12T09:37:56Z</dcterms:modified>
</cp:coreProperties>
</file>